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CC98644-2A4D-4D01-83CE-410FB2576E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" i="1" l="1"/>
  <c r="G115" i="1" s="1"/>
  <c r="G111" i="1"/>
  <c r="G110" i="1"/>
  <c r="G109" i="1" s="1"/>
  <c r="G108" i="1" s="1"/>
  <c r="G106" i="1"/>
  <c r="G101" i="1"/>
  <c r="G100" i="1"/>
  <c r="G99" i="1" s="1"/>
  <c r="G98" i="1" s="1"/>
  <c r="G96" i="1"/>
  <c r="G95" i="1" s="1"/>
  <c r="G88" i="1" s="1"/>
  <c r="G93" i="1"/>
  <c r="G92" i="1"/>
  <c r="G90" i="1"/>
  <c r="G89" i="1" s="1"/>
  <c r="G86" i="1"/>
  <c r="G85" i="1"/>
  <c r="G84" i="1" s="1"/>
  <c r="G83" i="1" s="1"/>
  <c r="G80" i="1"/>
  <c r="G79" i="1"/>
  <c r="G77" i="1"/>
  <c r="G76" i="1" s="1"/>
  <c r="G72" i="1"/>
  <c r="G71" i="1"/>
  <c r="G69" i="1"/>
  <c r="G68" i="1" s="1"/>
  <c r="G64" i="1" s="1"/>
  <c r="G66" i="1"/>
  <c r="G65" i="1"/>
  <c r="G62" i="1"/>
  <c r="G61" i="1" s="1"/>
  <c r="G56" i="1"/>
  <c r="G55" i="1" s="1"/>
  <c r="G54" i="1" s="1"/>
  <c r="G53" i="1" s="1"/>
  <c r="G50" i="1"/>
  <c r="G49" i="1" s="1"/>
  <c r="G48" i="1" s="1"/>
  <c r="G46" i="1"/>
  <c r="G45" i="1"/>
  <c r="G44" i="1" s="1"/>
  <c r="G42" i="1"/>
  <c r="G41" i="1" s="1"/>
  <c r="G37" i="1"/>
  <c r="G35" i="1"/>
  <c r="G33" i="1"/>
  <c r="G28" i="1"/>
  <c r="G25" i="1" s="1"/>
  <c r="G24" i="1" s="1"/>
  <c r="G26" i="1"/>
  <c r="G22" i="1"/>
  <c r="G21" i="1" s="1"/>
  <c r="G20" i="1" s="1"/>
  <c r="G18" i="1"/>
  <c r="G16" i="1"/>
  <c r="G13" i="1" s="1"/>
  <c r="G12" i="1" s="1"/>
  <c r="G14" i="1"/>
  <c r="G75" i="1" l="1"/>
  <c r="G74" i="1" s="1"/>
  <c r="G114" i="1"/>
  <c r="G113" i="1" s="1"/>
  <c r="G40" i="1"/>
  <c r="G11" i="1"/>
  <c r="G82" i="1"/>
  <c r="G60" i="1"/>
  <c r="G59" i="1" s="1"/>
  <c r="G118" i="1" l="1"/>
</calcChain>
</file>

<file path=xl/sharedStrings.xml><?xml version="1.0" encoding="utf-8"?>
<sst xmlns="http://schemas.openxmlformats.org/spreadsheetml/2006/main" count="554" uniqueCount="136">
  <si>
    <t>Наименование</t>
  </si>
  <si>
    <t xml:space="preserve"> Код главного распорядителя</t>
  </si>
  <si>
    <t>Раздел</t>
  </si>
  <si>
    <t>Подраздел</t>
  </si>
  <si>
    <t>Целевая статья</t>
  </si>
  <si>
    <t>Группа и подгруппа вида расходов</t>
  </si>
  <si>
    <t>1</t>
  </si>
  <si>
    <t>2</t>
  </si>
  <si>
    <t>3</t>
  </si>
  <si>
    <t>4</t>
  </si>
  <si>
    <t>5</t>
  </si>
  <si>
    <t>6</t>
  </si>
  <si>
    <t>8</t>
  </si>
  <si>
    <t>ОБЩЕГОСУДАРСТВЕННЫЕ ВОПРОСЫ</t>
  </si>
  <si>
    <t>013</t>
  </si>
  <si>
    <t>01</t>
  </si>
  <si>
    <t>Функционирование высшего должностного лица субъекта Российской Федерации и муниципального образования</t>
  </si>
  <si>
    <t>02</t>
  </si>
  <si>
    <t>Непрограммные направления деятельности</t>
  </si>
  <si>
    <t xml:space="preserve">20 0 00 00000 </t>
  </si>
  <si>
    <t>Глава муниципального образования</t>
  </si>
  <si>
    <t>20 0 00 10300</t>
  </si>
  <si>
    <t>Расходы на выплаты персоналу государственных (муниципальных) органов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</si>
  <si>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</si>
  <si>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20 0 00 55490</t>
  </si>
  <si>
    <t>Резервный фонд Правительства Республики Карелия</t>
  </si>
  <si>
    <t>20 0 00 Ф5040</t>
  </si>
  <si>
    <t>Функционирование законодательных (представительных) органов государственной власти и представительных органов муниципальных образований</t>
  </si>
  <si>
    <t>03</t>
  </si>
  <si>
    <t>Центральный аппарат</t>
  </si>
  <si>
    <t>20 0 00 10400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</si>
  <si>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</si>
  <si>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</si>
  <si>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</si>
  <si>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</si>
  <si>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Мероприятия в области жилищного хозяйства</t>
  </si>
  <si>
    <t>120</t>
  </si>
  <si>
    <t>Исполнение судебных актов</t>
  </si>
  <si>
    <t>830</t>
  </si>
  <si>
    <t>Уплата налогов, сборов и иных платежей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</si>
  <si>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</si>
  <si>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20 0 00 42140</t>
  </si>
  <si>
    <t xml:space="preserve">20 0 00 73500 </t>
  </si>
  <si>
    <t>Обеспечение проведения выборов и референдумов</t>
  </si>
  <si>
    <t>07</t>
  </si>
  <si>
    <t>Обеспечение деятельности избирательной комиссии</t>
  </si>
  <si>
    <t>20 0 00 10600</t>
  </si>
  <si>
    <t>880</t>
  </si>
  <si>
    <t>Резервные фонды</t>
  </si>
  <si>
    <t>11</t>
  </si>
  <si>
    <t>Резервный фонд по предупреждению и ликвидации чрезвычайных ситуаций</t>
  </si>
  <si>
    <t>13</t>
  </si>
  <si>
    <t>20 0 00 70700</t>
  </si>
  <si>
    <t>Резервные средства</t>
  </si>
  <si>
    <t>870</t>
  </si>
  <si>
    <t>Другие общегосударственные вопросы</t>
  </si>
  <si>
    <t>850</t>
  </si>
  <si>
    <t>НАЦИОНАЛЬНАЯ ОБОРОНА</t>
  </si>
  <si>
    <t>Мобилизационная и вневойсковая подготовка</t>
  </si>
  <si>
    <t>Осуществление передаваемых полномочий Российской Федерации по первичному воинскому учету на территориях, где отсутствуют военные комиссариаты</t>
  </si>
  <si>
    <t>20 0 00 51180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</si>
  <si>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</si>
  <si>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</si>
  <si>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14</t>
  </si>
  <si>
    <t>Муниципальная  программа "Профилактика пожарной безопасности на территории Рыборецкого вепсского сельского поселения на 2024-2025 годы"</t>
  </si>
  <si>
    <t>01 0 00 00000</t>
  </si>
  <si>
    <t>Мероприятия по обеспечению мер пожарной безопасности</t>
  </si>
  <si>
    <t>01 0 00 72950</t>
  </si>
  <si>
    <t>000</t>
  </si>
  <si>
    <t>Муниципальная  программа "Профилактика правонарушений на территории Рыборецкого вепсского сельского поселения на 2024-2025 годы"</t>
  </si>
  <si>
    <t>02 0 00 00000</t>
  </si>
  <si>
    <t>02 0 00 72960</t>
  </si>
  <si>
    <t>Муниципальная  программа "Профилактика экстремизма и терроризма на территории Рыборецкого вепсского сельского поселения на 2024-2025 годы"</t>
  </si>
  <si>
    <t>03 0 00 00000</t>
  </si>
  <si>
    <t>03 0 00 72970</t>
  </si>
  <si>
    <t>НАЦИОНАЛЬНАЯ ЭКОНОМИКА</t>
  </si>
  <si>
    <t>Дорожное хозяйство (дорожные фонды)</t>
  </si>
  <si>
    <t>09</t>
  </si>
  <si>
    <t>10 0 00 00000</t>
  </si>
  <si>
    <t>Мероприятия по содержанию и ремонту дорог</t>
  </si>
  <si>
    <t>Муниципальная программа "Уличное освещение территории Рыборецкого вепсского сельского поселения на 2024-2025 годы"</t>
  </si>
  <si>
    <t>12 0 00 00000</t>
  </si>
  <si>
    <t>Уличное освещение</t>
  </si>
  <si>
    <t>12 0 00 76010</t>
  </si>
  <si>
    <t>ЖИЛИЩНО-КОММУНАЛЬНОЕ ХОЗЯЙСТВО</t>
  </si>
  <si>
    <t>05</t>
  </si>
  <si>
    <t>Жилищное хозяйство</t>
  </si>
  <si>
    <t>20 0 00 73500</t>
  </si>
  <si>
    <t>Благоустройство</t>
  </si>
  <si>
    <t>11 0 00 00000</t>
  </si>
  <si>
    <t>Благоустройство территории</t>
  </si>
  <si>
    <t>11 0 00 76050</t>
  </si>
  <si>
    <t>Мероприятия по участию в организации деятельности по сбору (в том числе раздельному сбору) и транспортированию твердых коммунальных отходов</t>
  </si>
  <si>
    <t>20 0 00 73800</t>
  </si>
  <si>
    <t>КУЛЬТУРА, КИНЕМАТОГРАФИЯ</t>
  </si>
  <si>
    <t>08</t>
  </si>
  <si>
    <t>Культура</t>
  </si>
  <si>
    <t>Мероприятия в области культуры и кинематографии</t>
  </si>
  <si>
    <t>Расходы на выплаты персоналу казенных учреждений</t>
  </si>
  <si>
    <t>Бюджетные инвестиции</t>
  </si>
  <si>
    <t>410</t>
  </si>
  <si>
    <t>Реализация мероприятий государственной программы Российской Федерации "Реализация государственной национальной политики" (поддержка экономического и социального развития коренных малочисленных народов Севера, Сибири и Дальнего Востока)</t>
  </si>
  <si>
    <t>СОЦИАЛЬНАЯ ПОЛИТИКА</t>
  </si>
  <si>
    <t>10</t>
  </si>
  <si>
    <t>Пенсионное обеспечение</t>
  </si>
  <si>
    <t>Доплата к трудовой пенсии лицам, замещавшим муниципальные должности</t>
  </si>
  <si>
    <t>20 0 00 84910</t>
  </si>
  <si>
    <t>Публичные нормативные социальные выплаты гражданам</t>
  </si>
  <si>
    <t>310</t>
  </si>
  <si>
    <t>ФИЗИЧЕСКАЯ КУЛЬТУРА И СПОРТ</t>
  </si>
  <si>
    <t>Другие вопросы в области физической культуры и спорта</t>
  </si>
  <si>
    <t xml:space="preserve">08 0 00 00000 </t>
  </si>
  <si>
    <t>Мероприятия в области спорта и физической культуры</t>
  </si>
  <si>
    <t>08 0 00 75120</t>
  </si>
  <si>
    <t>ИТОГО:</t>
  </si>
  <si>
    <t>х</t>
  </si>
  <si>
    <t xml:space="preserve"> </t>
  </si>
  <si>
    <t>20 0 00  L5182</t>
  </si>
  <si>
    <t>Итого</t>
  </si>
  <si>
    <t>Распределение бюджетных ассигнований по разделам, подразделам, целевым статьям, группам и подгруппам, видов расходов классификации расходов бюджета Рыборецкого вепсского сельского поселения на 2026 год</t>
  </si>
  <si>
    <t>"О бюджете Рыборецкого вепсского сельского поселения на 2026 год"</t>
  </si>
  <si>
    <t>Приложение № 4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</si>
  <si>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</si>
  <si>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 программа "Профилактика пожарной безопасности на территории Рыборецкого вепсского сельского поселения на 2026-2027 годы"</t>
  </si>
  <si>
    <t>Первичные меры пожарной безопасности</t>
  </si>
  <si>
    <t>Мероприятия по профилактике правонарушений</t>
  </si>
  <si>
    <t>Мероприятия по профилактике экстремизма и терроризма</t>
  </si>
  <si>
    <t>Муниципальная программа  «Ремонт и содержание автомобильных дорог общего пользования местного значения Рыборецкого вепсского сельского поселения на 2026-2027 годы»</t>
  </si>
  <si>
    <t>Муниципальная программа "Благоустройство территории Рыборецкого вепсского сельского поселения на 2026-2027 годы"</t>
  </si>
  <si>
    <t>Муниципальная программа "Уличное освещение территории Рыборецкого вепсского сельского поселения на 2026-2027 годы"</t>
  </si>
  <si>
    <t>Муниципальная программа "Развитие физической культуры и массового спорта на территории Рыборецкого вепсского сельского поселения на 2026-2027 годы"</t>
  </si>
  <si>
    <t>01 0 00 70520</t>
  </si>
  <si>
    <t>10 0 00 9Д810</t>
  </si>
  <si>
    <t>20 0 00 74400</t>
  </si>
  <si>
    <t xml:space="preserve">к Решению 28 сессии 5 созыва </t>
  </si>
  <si>
    <t>Совета Рыборецкого вепсского сельского поселения от "22" декабря 2025 года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</si>
</sst>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wrapText="1"/>
    </xf>
    <xf numFmtId="49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9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5" fillId="0" borderId="3" xfId="0" applyFont="1" applyBorder="1"/>
    <xf numFmtId="0" fontId="3" fillId="2" borderId="3" xfId="0" applyFont="1" applyFill="1" applyBorder="1"/>
    <xf numFmtId="0" fontId="3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49" fontId="1" fillId="0" borderId="1" xfId="0" applyNumberFormat="1" applyFont="1" applyBorder="1" applyAlignment="1">
      <alignment horizontal="center" vertical="center" textRotation="90"/>
    </xf>
    <xf numFmtId="49" fontId="1" fillId="0" borderId="2" xfId="0" applyNumberFormat="1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8"/>
  <sheetViews>
    <sheetView tabSelected="1" workbookViewId="0">
      <selection activeCell="H5" sqref="H5"/>
    </sheetView>
  </sheetViews>
  <sheetFormatPr defaultRowHeight="15" x14ac:dyDescent="0.25"/>
  <cols>
    <col min="1" max="1" width="68.5703125" customWidth="1"/>
    <col min="2" max="2" width="6.5703125" hidden="1" customWidth="1"/>
    <col min="3" max="3" width="5.42578125" customWidth="1"/>
    <col min="4" max="4" width="6" customWidth="1"/>
    <col min="5" max="5" width="15.85546875" customWidth="1"/>
    <col min="6" max="6" width="6.42578125" customWidth="1"/>
    <col min="7" max="7" width="12.5703125" customWidth="1"/>
  </cols>
  <sheetData>
    <row r="1" spans="1:7" x14ac:dyDescent="0.25">
      <c r="G1" s="23" t="s">
        <v>121</v>
      </c>
    </row>
    <row r="2" spans="1:7" x14ac:dyDescent="0.25">
      <c r="G2" s="23" t="s">
        <v>134</v>
      </c>
    </row>
    <row r="3" spans="1:7" x14ac:dyDescent="0.25">
      <c r="G3" s="23" t="s">
        <v>135</v>
      </c>
    </row>
    <row r="4" spans="1:7" x14ac:dyDescent="0.25">
      <c r="G4" s="23" t="s">
        <v>120</v>
      </c>
    </row>
    <row r="6" spans="1:7" ht="30.75" customHeight="1" x14ac:dyDescent="0.25">
      <c r="A6" s="26" t="s">
        <v>119</v>
      </c>
      <c r="B6" s="26"/>
      <c r="C6" s="26"/>
      <c r="D6" s="26"/>
      <c r="E6" s="26"/>
      <c r="F6" s="26"/>
      <c r="G6" s="26"/>
    </row>
    <row r="8" spans="1:7" ht="15" customHeight="1" x14ac:dyDescent="0.25">
      <c r="A8" s="27" t="s">
        <v>0</v>
      </c>
      <c r="B8" s="29" t="s">
        <v>1</v>
      </c>
      <c r="C8" s="31" t="s">
        <v>2</v>
      </c>
      <c r="D8" s="33" t="s">
        <v>3</v>
      </c>
      <c r="E8" s="33" t="s">
        <v>4</v>
      </c>
      <c r="F8" s="29" t="s">
        <v>5</v>
      </c>
      <c r="G8" s="24" t="s">
        <v>118</v>
      </c>
    </row>
    <row r="9" spans="1:7" ht="70.5" customHeight="1" x14ac:dyDescent="0.25">
      <c r="A9" s="28"/>
      <c r="B9" s="30"/>
      <c r="C9" s="32"/>
      <c r="D9" s="34"/>
      <c r="E9" s="34"/>
      <c r="F9" s="30"/>
      <c r="G9" s="25"/>
    </row>
    <row r="10" spans="1:7" x14ac:dyDescent="0.25">
      <c r="A10" s="1" t="s">
        <v>6</v>
      </c>
      <c r="B10" s="2" t="s">
        <v>7</v>
      </c>
      <c r="C10" s="2" t="s">
        <v>8</v>
      </c>
      <c r="D10" s="3" t="s">
        <v>9</v>
      </c>
      <c r="E10" s="3" t="s">
        <v>10</v>
      </c>
      <c r="F10" s="2" t="s">
        <v>11</v>
      </c>
      <c r="G10" s="3" t="s">
        <v>12</v>
      </c>
    </row>
    <row r="11" spans="1:7" x14ac:dyDescent="0.25">
      <c r="A11" s="4" t="s">
        <v>13</v>
      </c>
      <c r="B11" s="5" t="s">
        <v>14</v>
      </c>
      <c r="C11" s="5" t="s">
        <v>15</v>
      </c>
      <c r="D11" s="5"/>
      <c r="E11" s="5"/>
      <c r="F11" s="5"/>
      <c r="G11" s="6">
        <f>SUM(G12,G20,G24,G40,G48,G44)</f>
        <v>5027496.3600000003</v>
      </c>
    </row>
    <row r="12" spans="1:7" ht="26.25" x14ac:dyDescent="0.25">
      <c r="A12" s="7" t="s">
        <v>16</v>
      </c>
      <c r="B12" s="8" t="s">
        <v>14</v>
      </c>
      <c r="C12" s="8" t="s">
        <v>15</v>
      </c>
      <c r="D12" s="8" t="s">
        <v>17</v>
      </c>
      <c r="E12" s="8"/>
      <c r="F12" s="8"/>
      <c r="G12" s="9">
        <f t="shared" ref="G12:G14" si="0">G13</f>
        <v>1494843.07</v>
      </c>
    </row>
    <row r="13" spans="1:7" x14ac:dyDescent="0.25">
      <c r="A13" s="7" t="s">
        <v>18</v>
      </c>
      <c r="B13" s="8" t="s">
        <v>14</v>
      </c>
      <c r="C13" s="8" t="s">
        <v>15</v>
      </c>
      <c r="D13" s="8" t="s">
        <v>17</v>
      </c>
      <c r="E13" s="8" t="s">
        <v>19</v>
      </c>
      <c r="F13" s="8"/>
      <c r="G13" s="9">
        <f>G14+G16+G18</f>
        <v>1494843.07</v>
      </c>
    </row>
    <row r="14" spans="1:7" x14ac:dyDescent="0.25">
      <c r="A14" s="10" t="s">
        <v>20</v>
      </c>
      <c r="B14" s="11" t="s">
        <v>14</v>
      </c>
      <c r="C14" s="11" t="s">
        <v>15</v>
      </c>
      <c r="D14" s="11" t="s">
        <v>17</v>
      </c>
      <c r="E14" s="11" t="s">
        <v>21</v>
      </c>
      <c r="F14" s="11"/>
      <c r="G14" s="12">
        <f t="shared" si="0"/>
        <v>1494843.07</v>
      </c>
    </row>
    <row r="15" spans="1:7" x14ac:dyDescent="0.25">
      <c r="A15" s="13" t="s">
        <v>22</v>
      </c>
      <c r="B15" s="14" t="s">
        <v>14</v>
      </c>
      <c r="C15" s="14" t="s">
        <v>15</v>
      </c>
      <c r="D15" s="14" t="s">
        <v>17</v>
      </c>
      <c r="E15" s="14" t="s">
        <v>21</v>
      </c>
      <c r="F15" s="14">
        <v>120</v>
      </c>
      <c r="G15" s="15">
        <v>1494843.07</v>
      </c>
    </row>
    <row r="16" spans="1:7" ht="39" hidden="1" x14ac:dyDescent="0.25">
      <c r="A16" s="10" t="s">
        <v>23</v>
      </c>
      <c r="B16" s="11" t="s">
        <v>14</v>
      </c>
      <c r="C16" s="11" t="s">
        <v>15</v>
      </c>
      <c r="D16" s="11" t="s">
        <v>17</v>
      </c>
      <c r="E16" s="11" t="s">
        <v>24</v>
      </c>
      <c r="F16" s="11"/>
      <c r="G16" s="12">
        <f>G17</f>
        <v>0</v>
      </c>
    </row>
    <row r="17" spans="1:12" hidden="1" x14ac:dyDescent="0.25">
      <c r="A17" s="13" t="s">
        <v>22</v>
      </c>
      <c r="B17" s="14" t="s">
        <v>14</v>
      </c>
      <c r="C17" s="14" t="s">
        <v>15</v>
      </c>
      <c r="D17" s="14" t="s">
        <v>17</v>
      </c>
      <c r="E17" s="14" t="s">
        <v>24</v>
      </c>
      <c r="F17" s="14">
        <v>120</v>
      </c>
      <c r="G17" s="15">
        <v>0</v>
      </c>
    </row>
    <row r="18" spans="1:12" hidden="1" x14ac:dyDescent="0.25">
      <c r="A18" s="10" t="s">
        <v>25</v>
      </c>
      <c r="B18" s="11" t="s">
        <v>14</v>
      </c>
      <c r="C18" s="11" t="s">
        <v>15</v>
      </c>
      <c r="D18" s="11" t="s">
        <v>17</v>
      </c>
      <c r="E18" s="11" t="s">
        <v>26</v>
      </c>
      <c r="F18" s="11"/>
      <c r="G18" s="12">
        <f>G19</f>
        <v>0</v>
      </c>
    </row>
    <row r="19" spans="1:12" hidden="1" x14ac:dyDescent="0.25">
      <c r="A19" s="13" t="s">
        <v>22</v>
      </c>
      <c r="B19" s="14" t="s">
        <v>14</v>
      </c>
      <c r="C19" s="14" t="s">
        <v>15</v>
      </c>
      <c r="D19" s="14" t="s">
        <v>17</v>
      </c>
      <c r="E19" s="14" t="s">
        <v>26</v>
      </c>
      <c r="F19" s="14">
        <v>120</v>
      </c>
      <c r="G19" s="15">
        <v>0</v>
      </c>
    </row>
    <row r="20" spans="1:12" ht="39" hidden="1" x14ac:dyDescent="0.25">
      <c r="A20" s="7" t="s">
        <v>27</v>
      </c>
      <c r="B20" s="8" t="s">
        <v>14</v>
      </c>
      <c r="C20" s="8" t="s">
        <v>15</v>
      </c>
      <c r="D20" s="8" t="s">
        <v>28</v>
      </c>
      <c r="E20" s="8"/>
      <c r="F20" s="8"/>
      <c r="G20" s="9">
        <f t="shared" ref="G20:G22" si="1">G21</f>
        <v>0</v>
      </c>
    </row>
    <row r="21" spans="1:12" hidden="1" x14ac:dyDescent="0.25">
      <c r="A21" s="7" t="s">
        <v>18</v>
      </c>
      <c r="B21" s="8" t="s">
        <v>14</v>
      </c>
      <c r="C21" s="8" t="s">
        <v>15</v>
      </c>
      <c r="D21" s="8" t="s">
        <v>28</v>
      </c>
      <c r="E21" s="8" t="s">
        <v>19</v>
      </c>
      <c r="F21" s="8"/>
      <c r="G21" s="9">
        <f t="shared" si="1"/>
        <v>0</v>
      </c>
    </row>
    <row r="22" spans="1:12" hidden="1" x14ac:dyDescent="0.25">
      <c r="A22" s="10" t="s">
        <v>29</v>
      </c>
      <c r="B22" s="11" t="s">
        <v>14</v>
      </c>
      <c r="C22" s="11" t="s">
        <v>15</v>
      </c>
      <c r="D22" s="11" t="s">
        <v>28</v>
      </c>
      <c r="E22" s="11" t="s">
        <v>30</v>
      </c>
      <c r="F22" s="11"/>
      <c r="G22" s="12">
        <f t="shared" si="1"/>
        <v>0</v>
      </c>
      <c r="L22" t="s">
        <v>116</v>
      </c>
    </row>
    <row r="23" spans="1:12" ht="26.25" hidden="1" x14ac:dyDescent="0.25">
      <c r="A23" s="13" t="s">
        <v>31</v>
      </c>
      <c r="B23" s="14" t="s">
        <v>14</v>
      </c>
      <c r="C23" s="14" t="s">
        <v>15</v>
      </c>
      <c r="D23" s="14" t="s">
        <v>28</v>
      </c>
      <c r="E23" s="14" t="s">
        <v>30</v>
      </c>
      <c r="F23" s="14" t="s">
        <v>32</v>
      </c>
      <c r="G23" s="15"/>
    </row>
    <row r="24" spans="1:12" ht="39" x14ac:dyDescent="0.25">
      <c r="A24" s="7" t="s">
        <v>33</v>
      </c>
      <c r="B24" s="8" t="s">
        <v>14</v>
      </c>
      <c r="C24" s="8" t="s">
        <v>15</v>
      </c>
      <c r="D24" s="8" t="s">
        <v>34</v>
      </c>
      <c r="E24" s="8"/>
      <c r="F24" s="8"/>
      <c r="G24" s="9">
        <f>G25</f>
        <v>3200114.29</v>
      </c>
    </row>
    <row r="25" spans="1:12" x14ac:dyDescent="0.25">
      <c r="A25" s="7" t="s">
        <v>18</v>
      </c>
      <c r="B25" s="11" t="s">
        <v>14</v>
      </c>
      <c r="C25" s="8" t="s">
        <v>15</v>
      </c>
      <c r="D25" s="8" t="s">
        <v>34</v>
      </c>
      <c r="E25" s="8" t="s">
        <v>19</v>
      </c>
      <c r="F25" s="8"/>
      <c r="G25" s="9">
        <f>G26+G28+G33</f>
        <v>3200114.29</v>
      </c>
    </row>
    <row r="26" spans="1:12" x14ac:dyDescent="0.25">
      <c r="A26" s="10" t="s">
        <v>35</v>
      </c>
      <c r="B26" s="14" t="s">
        <v>14</v>
      </c>
      <c r="C26" s="11" t="s">
        <v>15</v>
      </c>
      <c r="D26" s="11" t="s">
        <v>34</v>
      </c>
      <c r="E26" s="11" t="s">
        <v>87</v>
      </c>
      <c r="F26" s="8"/>
      <c r="G26" s="12">
        <f>G27</f>
        <v>226995.18</v>
      </c>
    </row>
    <row r="27" spans="1:12" x14ac:dyDescent="0.25">
      <c r="A27" s="13" t="s">
        <v>22</v>
      </c>
      <c r="B27" s="8" t="s">
        <v>14</v>
      </c>
      <c r="C27" s="14" t="s">
        <v>15</v>
      </c>
      <c r="D27" s="14" t="s">
        <v>34</v>
      </c>
      <c r="E27" s="14" t="s">
        <v>87</v>
      </c>
      <c r="F27" s="14" t="s">
        <v>36</v>
      </c>
      <c r="G27" s="15">
        <v>226995.18</v>
      </c>
    </row>
    <row r="28" spans="1:12" x14ac:dyDescent="0.25">
      <c r="A28" s="10" t="s">
        <v>29</v>
      </c>
      <c r="B28" s="11" t="s">
        <v>14</v>
      </c>
      <c r="C28" s="11" t="s">
        <v>15</v>
      </c>
      <c r="D28" s="11" t="s">
        <v>34</v>
      </c>
      <c r="E28" s="11" t="s">
        <v>30</v>
      </c>
      <c r="F28" s="11"/>
      <c r="G28" s="12">
        <f>SUM(G29:G32)</f>
        <v>2971119.11</v>
      </c>
    </row>
    <row r="29" spans="1:12" x14ac:dyDescent="0.25">
      <c r="A29" s="13" t="s">
        <v>22</v>
      </c>
      <c r="B29" s="14" t="s">
        <v>14</v>
      </c>
      <c r="C29" s="14" t="s">
        <v>15</v>
      </c>
      <c r="D29" s="14" t="s">
        <v>34</v>
      </c>
      <c r="E29" s="14" t="s">
        <v>30</v>
      </c>
      <c r="F29" s="14">
        <v>120</v>
      </c>
      <c r="G29" s="15">
        <v>1978105.89</v>
      </c>
    </row>
    <row r="30" spans="1:12" ht="26.25" x14ac:dyDescent="0.25">
      <c r="A30" s="13" t="s">
        <v>31</v>
      </c>
      <c r="B30" s="14" t="s">
        <v>14</v>
      </c>
      <c r="C30" s="14" t="s">
        <v>15</v>
      </c>
      <c r="D30" s="14" t="s">
        <v>34</v>
      </c>
      <c r="E30" s="14" t="s">
        <v>30</v>
      </c>
      <c r="F30" s="14">
        <v>240</v>
      </c>
      <c r="G30" s="15">
        <v>993013.22</v>
      </c>
    </row>
    <row r="31" spans="1:12" hidden="1" x14ac:dyDescent="0.25">
      <c r="A31" s="13" t="s">
        <v>37</v>
      </c>
      <c r="B31" s="14" t="s">
        <v>14</v>
      </c>
      <c r="C31" s="14" t="s">
        <v>15</v>
      </c>
      <c r="D31" s="14" t="s">
        <v>34</v>
      </c>
      <c r="E31" s="14" t="s">
        <v>30</v>
      </c>
      <c r="F31" s="14" t="s">
        <v>38</v>
      </c>
      <c r="G31" s="15">
        <v>0</v>
      </c>
    </row>
    <row r="32" spans="1:12" hidden="1" x14ac:dyDescent="0.25">
      <c r="A32" s="13" t="s">
        <v>39</v>
      </c>
      <c r="B32" s="14" t="s">
        <v>14</v>
      </c>
      <c r="C32" s="14" t="s">
        <v>15</v>
      </c>
      <c r="D32" s="14" t="s">
        <v>34</v>
      </c>
      <c r="E32" s="14" t="s">
        <v>30</v>
      </c>
      <c r="F32" s="14">
        <v>850</v>
      </c>
      <c r="G32" s="15">
        <v>0</v>
      </c>
    </row>
    <row r="33" spans="1:7" ht="51.75" x14ac:dyDescent="0.25">
      <c r="A33" s="10" t="s">
        <v>40</v>
      </c>
      <c r="B33" s="11" t="s">
        <v>14</v>
      </c>
      <c r="C33" s="11" t="s">
        <v>15</v>
      </c>
      <c r="D33" s="11" t="s">
        <v>34</v>
      </c>
      <c r="E33" s="11" t="s">
        <v>41</v>
      </c>
      <c r="F33" s="11"/>
      <c r="G33" s="12">
        <f>G34</f>
        <v>2000</v>
      </c>
    </row>
    <row r="34" spans="1:7" ht="26.25" x14ac:dyDescent="0.25">
      <c r="A34" s="13" t="s">
        <v>31</v>
      </c>
      <c r="B34" s="14" t="s">
        <v>14</v>
      </c>
      <c r="C34" s="14" t="s">
        <v>15</v>
      </c>
      <c r="D34" s="14" t="s">
        <v>34</v>
      </c>
      <c r="E34" s="14" t="s">
        <v>41</v>
      </c>
      <c r="F34" s="14">
        <v>240</v>
      </c>
      <c r="G34" s="15">
        <v>2000</v>
      </c>
    </row>
    <row r="35" spans="1:7" ht="39" hidden="1" x14ac:dyDescent="0.25">
      <c r="A35" s="10" t="s">
        <v>23</v>
      </c>
      <c r="B35" s="11" t="s">
        <v>14</v>
      </c>
      <c r="C35" s="11" t="s">
        <v>15</v>
      </c>
      <c r="D35" s="11" t="s">
        <v>34</v>
      </c>
      <c r="E35" s="11" t="s">
        <v>24</v>
      </c>
      <c r="F35" s="11"/>
      <c r="G35" s="12">
        <f>G36</f>
        <v>0</v>
      </c>
    </row>
    <row r="36" spans="1:7" hidden="1" x14ac:dyDescent="0.25">
      <c r="A36" s="13" t="s">
        <v>22</v>
      </c>
      <c r="B36" s="14" t="s">
        <v>14</v>
      </c>
      <c r="C36" s="14" t="s">
        <v>15</v>
      </c>
      <c r="D36" s="14" t="s">
        <v>34</v>
      </c>
      <c r="E36" s="14" t="s">
        <v>24</v>
      </c>
      <c r="F36" s="14">
        <v>120</v>
      </c>
      <c r="G36" s="15"/>
    </row>
    <row r="37" spans="1:7" hidden="1" x14ac:dyDescent="0.25">
      <c r="A37" s="10" t="s">
        <v>35</v>
      </c>
      <c r="B37" s="11" t="s">
        <v>14</v>
      </c>
      <c r="C37" s="11" t="s">
        <v>15</v>
      </c>
      <c r="D37" s="11" t="s">
        <v>34</v>
      </c>
      <c r="E37" s="11" t="s">
        <v>42</v>
      </c>
      <c r="F37" s="11"/>
      <c r="G37" s="12">
        <f>SUM(G38:G39)</f>
        <v>0</v>
      </c>
    </row>
    <row r="38" spans="1:7" hidden="1" x14ac:dyDescent="0.25">
      <c r="A38" s="13" t="s">
        <v>22</v>
      </c>
      <c r="B38" s="14" t="s">
        <v>14</v>
      </c>
      <c r="C38" s="14" t="s">
        <v>15</v>
      </c>
      <c r="D38" s="14" t="s">
        <v>34</v>
      </c>
      <c r="E38" s="14" t="s">
        <v>42</v>
      </c>
      <c r="F38" s="14" t="s">
        <v>36</v>
      </c>
      <c r="G38" s="15"/>
    </row>
    <row r="39" spans="1:7" ht="26.25" hidden="1" x14ac:dyDescent="0.25">
      <c r="A39" s="13" t="s">
        <v>31</v>
      </c>
      <c r="B39" s="14" t="s">
        <v>14</v>
      </c>
      <c r="C39" s="14" t="s">
        <v>15</v>
      </c>
      <c r="D39" s="14" t="s">
        <v>34</v>
      </c>
      <c r="E39" s="14" t="s">
        <v>42</v>
      </c>
      <c r="F39" s="14" t="s">
        <v>32</v>
      </c>
      <c r="G39" s="15"/>
    </row>
    <row r="40" spans="1:7" hidden="1" x14ac:dyDescent="0.25">
      <c r="A40" s="7" t="s">
        <v>43</v>
      </c>
      <c r="B40" s="8" t="s">
        <v>14</v>
      </c>
      <c r="C40" s="8" t="s">
        <v>15</v>
      </c>
      <c r="D40" s="8" t="s">
        <v>44</v>
      </c>
      <c r="E40" s="8"/>
      <c r="F40" s="8"/>
      <c r="G40" s="9">
        <f>G42</f>
        <v>0</v>
      </c>
    </row>
    <row r="41" spans="1:7" hidden="1" x14ac:dyDescent="0.25">
      <c r="A41" s="7" t="s">
        <v>18</v>
      </c>
      <c r="B41" s="8" t="s">
        <v>14</v>
      </c>
      <c r="C41" s="8" t="s">
        <v>15</v>
      </c>
      <c r="D41" s="8" t="s">
        <v>44</v>
      </c>
      <c r="E41" s="8" t="s">
        <v>19</v>
      </c>
      <c r="F41" s="8"/>
      <c r="G41" s="9">
        <f>G42</f>
        <v>0</v>
      </c>
    </row>
    <row r="42" spans="1:7" hidden="1" x14ac:dyDescent="0.25">
      <c r="A42" s="10" t="s">
        <v>45</v>
      </c>
      <c r="B42" s="11" t="s">
        <v>14</v>
      </c>
      <c r="C42" s="11" t="s">
        <v>15</v>
      </c>
      <c r="D42" s="11" t="s">
        <v>44</v>
      </c>
      <c r="E42" s="11" t="s">
        <v>46</v>
      </c>
      <c r="F42" s="11"/>
      <c r="G42" s="12">
        <f>G43</f>
        <v>0</v>
      </c>
    </row>
    <row r="43" spans="1:7" ht="26.25" hidden="1" x14ac:dyDescent="0.25">
      <c r="A43" s="13" t="s">
        <v>31</v>
      </c>
      <c r="B43" s="14" t="s">
        <v>14</v>
      </c>
      <c r="C43" s="14" t="s">
        <v>15</v>
      </c>
      <c r="D43" s="14" t="s">
        <v>44</v>
      </c>
      <c r="E43" s="14" t="s">
        <v>46</v>
      </c>
      <c r="F43" s="14" t="s">
        <v>47</v>
      </c>
      <c r="G43" s="15">
        <v>0</v>
      </c>
    </row>
    <row r="44" spans="1:7" x14ac:dyDescent="0.25">
      <c r="A44" s="7" t="s">
        <v>48</v>
      </c>
      <c r="B44" s="8" t="s">
        <v>14</v>
      </c>
      <c r="C44" s="8" t="s">
        <v>15</v>
      </c>
      <c r="D44" s="8" t="s">
        <v>49</v>
      </c>
      <c r="E44" s="8"/>
      <c r="F44" s="8"/>
      <c r="G44" s="9">
        <f t="shared" ref="G44:G46" si="2">G45</f>
        <v>50000</v>
      </c>
    </row>
    <row r="45" spans="1:7" x14ac:dyDescent="0.25">
      <c r="A45" s="7" t="s">
        <v>18</v>
      </c>
      <c r="B45" s="8" t="s">
        <v>14</v>
      </c>
      <c r="C45" s="8" t="s">
        <v>15</v>
      </c>
      <c r="D45" s="8" t="s">
        <v>49</v>
      </c>
      <c r="E45" s="8" t="s">
        <v>19</v>
      </c>
      <c r="F45" s="8"/>
      <c r="G45" s="9">
        <f t="shared" si="2"/>
        <v>50000</v>
      </c>
    </row>
    <row r="46" spans="1:7" x14ac:dyDescent="0.25">
      <c r="A46" s="13" t="s">
        <v>50</v>
      </c>
      <c r="B46" s="11" t="s">
        <v>14</v>
      </c>
      <c r="C46" s="11" t="s">
        <v>15</v>
      </c>
      <c r="D46" s="11" t="s">
        <v>51</v>
      </c>
      <c r="E46" s="11" t="s">
        <v>52</v>
      </c>
      <c r="F46" s="14"/>
      <c r="G46" s="15">
        <f t="shared" si="2"/>
        <v>50000</v>
      </c>
    </row>
    <row r="47" spans="1:7" x14ac:dyDescent="0.25">
      <c r="A47" s="13" t="s">
        <v>53</v>
      </c>
      <c r="B47" s="14" t="s">
        <v>14</v>
      </c>
      <c r="C47" s="14" t="s">
        <v>15</v>
      </c>
      <c r="D47" s="14" t="s">
        <v>51</v>
      </c>
      <c r="E47" s="14" t="s">
        <v>52</v>
      </c>
      <c r="F47" s="14" t="s">
        <v>54</v>
      </c>
      <c r="G47" s="15">
        <v>50000</v>
      </c>
    </row>
    <row r="48" spans="1:7" x14ac:dyDescent="0.25">
      <c r="A48" s="7" t="s">
        <v>55</v>
      </c>
      <c r="B48" s="8" t="s">
        <v>14</v>
      </c>
      <c r="C48" s="8" t="s">
        <v>15</v>
      </c>
      <c r="D48" s="8" t="s">
        <v>51</v>
      </c>
      <c r="E48" s="8"/>
      <c r="F48" s="8"/>
      <c r="G48" s="9">
        <f>G49</f>
        <v>282539</v>
      </c>
    </row>
    <row r="49" spans="1:7" x14ac:dyDescent="0.25">
      <c r="A49" s="7" t="s">
        <v>18</v>
      </c>
      <c r="B49" s="8" t="s">
        <v>14</v>
      </c>
      <c r="C49" s="8" t="s">
        <v>15</v>
      </c>
      <c r="D49" s="8" t="s">
        <v>51</v>
      </c>
      <c r="E49" s="8" t="s">
        <v>19</v>
      </c>
      <c r="F49" s="8"/>
      <c r="G49" s="9">
        <f>G50</f>
        <v>282539</v>
      </c>
    </row>
    <row r="50" spans="1:7" x14ac:dyDescent="0.25">
      <c r="A50" s="10" t="s">
        <v>29</v>
      </c>
      <c r="B50" s="11" t="s">
        <v>14</v>
      </c>
      <c r="C50" s="11" t="s">
        <v>15</v>
      </c>
      <c r="D50" s="11" t="s">
        <v>51</v>
      </c>
      <c r="E50" s="11" t="s">
        <v>30</v>
      </c>
      <c r="F50" s="11"/>
      <c r="G50" s="12">
        <f>SUM(G51:G52)</f>
        <v>282539</v>
      </c>
    </row>
    <row r="51" spans="1:7" ht="26.25" x14ac:dyDescent="0.25">
      <c r="A51" s="13" t="s">
        <v>31</v>
      </c>
      <c r="B51" s="14" t="s">
        <v>14</v>
      </c>
      <c r="C51" s="14" t="s">
        <v>15</v>
      </c>
      <c r="D51" s="14" t="s">
        <v>51</v>
      </c>
      <c r="E51" s="14" t="s">
        <v>30</v>
      </c>
      <c r="F51" s="14" t="s">
        <v>32</v>
      </c>
      <c r="G51" s="15">
        <v>282539</v>
      </c>
    </row>
    <row r="52" spans="1:7" hidden="1" x14ac:dyDescent="0.25">
      <c r="A52" s="13" t="s">
        <v>39</v>
      </c>
      <c r="B52" s="14" t="s">
        <v>14</v>
      </c>
      <c r="C52" s="14" t="s">
        <v>15</v>
      </c>
      <c r="D52" s="14" t="s">
        <v>51</v>
      </c>
      <c r="E52" s="14" t="s">
        <v>30</v>
      </c>
      <c r="F52" s="14" t="s">
        <v>56</v>
      </c>
      <c r="G52" s="15">
        <v>0</v>
      </c>
    </row>
    <row r="53" spans="1:7" x14ac:dyDescent="0.25">
      <c r="A53" s="4" t="s">
        <v>57</v>
      </c>
      <c r="B53" s="14" t="s">
        <v>14</v>
      </c>
      <c r="C53" s="5" t="s">
        <v>17</v>
      </c>
      <c r="D53" s="5"/>
      <c r="E53" s="5"/>
      <c r="F53" s="5"/>
      <c r="G53" s="6">
        <f>SUM(G54)</f>
        <v>350500</v>
      </c>
    </row>
    <row r="54" spans="1:7" x14ac:dyDescent="0.25">
      <c r="A54" s="7" t="s">
        <v>58</v>
      </c>
      <c r="B54" s="5" t="s">
        <v>14</v>
      </c>
      <c r="C54" s="8" t="s">
        <v>17</v>
      </c>
      <c r="D54" s="8" t="s">
        <v>28</v>
      </c>
      <c r="E54" s="8"/>
      <c r="F54" s="8"/>
      <c r="G54" s="9">
        <f>SUM(G55)</f>
        <v>350500</v>
      </c>
    </row>
    <row r="55" spans="1:7" x14ac:dyDescent="0.25">
      <c r="A55" s="7" t="s">
        <v>18</v>
      </c>
      <c r="B55" s="8" t="s">
        <v>14</v>
      </c>
      <c r="C55" s="8" t="s">
        <v>17</v>
      </c>
      <c r="D55" s="8" t="s">
        <v>28</v>
      </c>
      <c r="E55" s="8" t="s">
        <v>19</v>
      </c>
      <c r="F55" s="8"/>
      <c r="G55" s="9">
        <f>G56</f>
        <v>350500</v>
      </c>
    </row>
    <row r="56" spans="1:7" ht="39" x14ac:dyDescent="0.25">
      <c r="A56" s="10" t="s">
        <v>59</v>
      </c>
      <c r="B56" s="8" t="s">
        <v>14</v>
      </c>
      <c r="C56" s="11" t="s">
        <v>17</v>
      </c>
      <c r="D56" s="11" t="s">
        <v>28</v>
      </c>
      <c r="E56" s="11" t="s">
        <v>60</v>
      </c>
      <c r="F56" s="11"/>
      <c r="G56" s="12">
        <f>SUM(G57:G58)</f>
        <v>350500</v>
      </c>
    </row>
    <row r="57" spans="1:7" x14ac:dyDescent="0.25">
      <c r="A57" s="13" t="s">
        <v>22</v>
      </c>
      <c r="B57" s="11" t="s">
        <v>14</v>
      </c>
      <c r="C57" s="14" t="s">
        <v>17</v>
      </c>
      <c r="D57" s="14" t="s">
        <v>28</v>
      </c>
      <c r="E57" s="14" t="s">
        <v>60</v>
      </c>
      <c r="F57" s="14" t="s">
        <v>36</v>
      </c>
      <c r="G57" s="15">
        <v>350500</v>
      </c>
    </row>
    <row r="58" spans="1:7" ht="26.25" hidden="1" x14ac:dyDescent="0.25">
      <c r="A58" s="13" t="s">
        <v>31</v>
      </c>
      <c r="B58" s="14" t="s">
        <v>14</v>
      </c>
      <c r="C58" s="14" t="s">
        <v>17</v>
      </c>
      <c r="D58" s="14" t="s">
        <v>28</v>
      </c>
      <c r="E58" s="14" t="s">
        <v>60</v>
      </c>
      <c r="F58" s="14" t="s">
        <v>32</v>
      </c>
      <c r="G58" s="15">
        <v>0</v>
      </c>
    </row>
    <row r="59" spans="1:7" ht="26.25" x14ac:dyDescent="0.25">
      <c r="A59" s="4" t="s">
        <v>61</v>
      </c>
      <c r="B59" s="14" t="s">
        <v>14</v>
      </c>
      <c r="C59" s="5" t="s">
        <v>28</v>
      </c>
      <c r="D59" s="5"/>
      <c r="E59" s="5"/>
      <c r="F59" s="5"/>
      <c r="G59" s="6">
        <f>G60+G64</f>
        <v>70000</v>
      </c>
    </row>
    <row r="60" spans="1:7" ht="26.25" x14ac:dyDescent="0.25">
      <c r="A60" s="7" t="s">
        <v>122</v>
      </c>
      <c r="B60" s="5" t="s">
        <v>14</v>
      </c>
      <c r="C60" s="8" t="s">
        <v>28</v>
      </c>
      <c r="D60" s="8" t="s">
        <v>103</v>
      </c>
      <c r="E60" s="8"/>
      <c r="F60" s="8"/>
      <c r="G60" s="9">
        <f>G61+G64+G67</f>
        <v>70000</v>
      </c>
    </row>
    <row r="61" spans="1:7" ht="26.25" x14ac:dyDescent="0.25">
      <c r="A61" s="7" t="s">
        <v>123</v>
      </c>
      <c r="B61" s="8" t="s">
        <v>14</v>
      </c>
      <c r="C61" s="8" t="s">
        <v>28</v>
      </c>
      <c r="D61" s="8" t="s">
        <v>103</v>
      </c>
      <c r="E61" s="8" t="s">
        <v>65</v>
      </c>
      <c r="F61" s="8"/>
      <c r="G61" s="9">
        <f>G62</f>
        <v>70000</v>
      </c>
    </row>
    <row r="62" spans="1:7" x14ac:dyDescent="0.25">
      <c r="A62" s="16" t="s">
        <v>124</v>
      </c>
      <c r="B62" s="8" t="s">
        <v>14</v>
      </c>
      <c r="C62" s="11" t="s">
        <v>28</v>
      </c>
      <c r="D62" s="11" t="s">
        <v>103</v>
      </c>
      <c r="E62" s="11" t="s">
        <v>131</v>
      </c>
      <c r="F62" s="11" t="s">
        <v>68</v>
      </c>
      <c r="G62" s="12">
        <f>SUM(G63)</f>
        <v>70000</v>
      </c>
    </row>
    <row r="63" spans="1:7" ht="26.25" x14ac:dyDescent="0.25">
      <c r="A63" s="13" t="s">
        <v>31</v>
      </c>
      <c r="B63" s="11" t="s">
        <v>14</v>
      </c>
      <c r="C63" s="14" t="s">
        <v>28</v>
      </c>
      <c r="D63" s="14" t="s">
        <v>103</v>
      </c>
      <c r="E63" s="14" t="s">
        <v>131</v>
      </c>
      <c r="F63" s="14" t="s">
        <v>32</v>
      </c>
      <c r="G63" s="15">
        <v>70000</v>
      </c>
    </row>
    <row r="64" spans="1:7" ht="26.25" hidden="1" x14ac:dyDescent="0.25">
      <c r="A64" s="7" t="s">
        <v>62</v>
      </c>
      <c r="B64" s="14" t="s">
        <v>14</v>
      </c>
      <c r="C64" s="8" t="s">
        <v>28</v>
      </c>
      <c r="D64" s="8" t="s">
        <v>63</v>
      </c>
      <c r="E64" s="8"/>
      <c r="F64" s="8"/>
      <c r="G64" s="9">
        <f>G65+G68+G71</f>
        <v>0</v>
      </c>
    </row>
    <row r="65" spans="1:7" ht="26.25" hidden="1" x14ac:dyDescent="0.25">
      <c r="A65" s="7" t="s">
        <v>64</v>
      </c>
      <c r="B65" s="8" t="s">
        <v>14</v>
      </c>
      <c r="C65" s="8" t="s">
        <v>28</v>
      </c>
      <c r="D65" s="8" t="s">
        <v>63</v>
      </c>
      <c r="E65" s="8" t="s">
        <v>65</v>
      </c>
      <c r="F65" s="8"/>
      <c r="G65" s="9">
        <f>G66</f>
        <v>0</v>
      </c>
    </row>
    <row r="66" spans="1:7" hidden="1" x14ac:dyDescent="0.25">
      <c r="A66" s="16" t="s">
        <v>66</v>
      </c>
      <c r="B66" s="11" t="s">
        <v>14</v>
      </c>
      <c r="C66" s="11" t="s">
        <v>28</v>
      </c>
      <c r="D66" s="11" t="s">
        <v>63</v>
      </c>
      <c r="E66" s="11" t="s">
        <v>67</v>
      </c>
      <c r="F66" s="11" t="s">
        <v>68</v>
      </c>
      <c r="G66" s="12">
        <f>SUM(G67)</f>
        <v>0</v>
      </c>
    </row>
    <row r="67" spans="1:7" ht="26.25" hidden="1" x14ac:dyDescent="0.25">
      <c r="A67" s="13" t="s">
        <v>31</v>
      </c>
      <c r="B67" s="14" t="s">
        <v>14</v>
      </c>
      <c r="C67" s="14" t="s">
        <v>28</v>
      </c>
      <c r="D67" s="14" t="s">
        <v>63</v>
      </c>
      <c r="E67" s="14" t="s">
        <v>67</v>
      </c>
      <c r="F67" s="14" t="s">
        <v>32</v>
      </c>
      <c r="G67" s="15">
        <v>0</v>
      </c>
    </row>
    <row r="68" spans="1:7" ht="26.25" hidden="1" x14ac:dyDescent="0.25">
      <c r="A68" s="7" t="s">
        <v>69</v>
      </c>
      <c r="B68" s="8" t="s">
        <v>14</v>
      </c>
      <c r="C68" s="8" t="s">
        <v>28</v>
      </c>
      <c r="D68" s="8" t="s">
        <v>63</v>
      </c>
      <c r="E68" s="8" t="s">
        <v>70</v>
      </c>
      <c r="F68" s="8"/>
      <c r="G68" s="9">
        <f>G69</f>
        <v>0</v>
      </c>
    </row>
    <row r="69" spans="1:7" hidden="1" x14ac:dyDescent="0.25">
      <c r="A69" s="16" t="s">
        <v>125</v>
      </c>
      <c r="B69" s="11" t="s">
        <v>14</v>
      </c>
      <c r="C69" s="11" t="s">
        <v>28</v>
      </c>
      <c r="D69" s="11" t="s">
        <v>63</v>
      </c>
      <c r="E69" s="11" t="s">
        <v>71</v>
      </c>
      <c r="F69" s="11" t="s">
        <v>68</v>
      </c>
      <c r="G69" s="12">
        <f>SUM(G70)</f>
        <v>0</v>
      </c>
    </row>
    <row r="70" spans="1:7" ht="26.25" hidden="1" x14ac:dyDescent="0.25">
      <c r="A70" s="13" t="s">
        <v>31</v>
      </c>
      <c r="B70" s="14" t="s">
        <v>14</v>
      </c>
      <c r="C70" s="14" t="s">
        <v>28</v>
      </c>
      <c r="D70" s="14" t="s">
        <v>63</v>
      </c>
      <c r="E70" s="14" t="s">
        <v>71</v>
      </c>
      <c r="F70" s="14" t="s">
        <v>32</v>
      </c>
      <c r="G70" s="15">
        <v>0</v>
      </c>
    </row>
    <row r="71" spans="1:7" ht="26.25" hidden="1" x14ac:dyDescent="0.25">
      <c r="A71" s="7" t="s">
        <v>72</v>
      </c>
      <c r="B71" s="5" t="s">
        <v>14</v>
      </c>
      <c r="C71" s="8" t="s">
        <v>28</v>
      </c>
      <c r="D71" s="8" t="s">
        <v>63</v>
      </c>
      <c r="E71" s="8" t="s">
        <v>73</v>
      </c>
      <c r="F71" s="8"/>
      <c r="G71" s="9">
        <f>G72</f>
        <v>0</v>
      </c>
    </row>
    <row r="72" spans="1:7" hidden="1" x14ac:dyDescent="0.25">
      <c r="A72" s="16" t="s">
        <v>126</v>
      </c>
      <c r="B72" s="8" t="s">
        <v>14</v>
      </c>
      <c r="C72" s="11" t="s">
        <v>28</v>
      </c>
      <c r="D72" s="11" t="s">
        <v>63</v>
      </c>
      <c r="E72" s="11" t="s">
        <v>74</v>
      </c>
      <c r="F72" s="11" t="s">
        <v>68</v>
      </c>
      <c r="G72" s="12">
        <f>SUM(G73)</f>
        <v>0</v>
      </c>
    </row>
    <row r="73" spans="1:7" ht="26.25" hidden="1" x14ac:dyDescent="0.25">
      <c r="A73" s="13" t="s">
        <v>31</v>
      </c>
      <c r="B73" s="8" t="s">
        <v>14</v>
      </c>
      <c r="C73" s="14" t="s">
        <v>28</v>
      </c>
      <c r="D73" s="14" t="s">
        <v>63</v>
      </c>
      <c r="E73" s="14" t="s">
        <v>74</v>
      </c>
      <c r="F73" s="14" t="s">
        <v>32</v>
      </c>
      <c r="G73" s="15">
        <v>0</v>
      </c>
    </row>
    <row r="74" spans="1:7" x14ac:dyDescent="0.25">
      <c r="A74" s="4" t="s">
        <v>75</v>
      </c>
      <c r="B74" s="11" t="s">
        <v>14</v>
      </c>
      <c r="C74" s="5" t="s">
        <v>34</v>
      </c>
      <c r="D74" s="5"/>
      <c r="E74" s="5"/>
      <c r="F74" s="5"/>
      <c r="G74" s="6">
        <f>G75</f>
        <v>712100</v>
      </c>
    </row>
    <row r="75" spans="1:7" x14ac:dyDescent="0.25">
      <c r="A75" s="7" t="s">
        <v>76</v>
      </c>
      <c r="B75" s="14" t="s">
        <v>14</v>
      </c>
      <c r="C75" s="8" t="s">
        <v>34</v>
      </c>
      <c r="D75" s="8" t="s">
        <v>77</v>
      </c>
      <c r="E75" s="8"/>
      <c r="F75" s="8"/>
      <c r="G75" s="9">
        <f>G76+G79</f>
        <v>712100</v>
      </c>
    </row>
    <row r="76" spans="1:7" ht="39" x14ac:dyDescent="0.25">
      <c r="A76" s="7" t="s">
        <v>127</v>
      </c>
      <c r="B76" s="8" t="s">
        <v>14</v>
      </c>
      <c r="C76" s="8" t="s">
        <v>34</v>
      </c>
      <c r="D76" s="8" t="s">
        <v>77</v>
      </c>
      <c r="E76" s="8" t="s">
        <v>78</v>
      </c>
      <c r="F76" s="8"/>
      <c r="G76" s="9">
        <f>G77</f>
        <v>712100</v>
      </c>
    </row>
    <row r="77" spans="1:7" x14ac:dyDescent="0.25">
      <c r="A77" s="16" t="s">
        <v>79</v>
      </c>
      <c r="B77" s="11" t="s">
        <v>14</v>
      </c>
      <c r="C77" s="11" t="s">
        <v>34</v>
      </c>
      <c r="D77" s="11" t="s">
        <v>77</v>
      </c>
      <c r="E77" s="11" t="s">
        <v>132</v>
      </c>
      <c r="F77" s="11"/>
      <c r="G77" s="12">
        <f>G78</f>
        <v>712100</v>
      </c>
    </row>
    <row r="78" spans="1:7" ht="26.25" x14ac:dyDescent="0.25">
      <c r="A78" s="13" t="s">
        <v>31</v>
      </c>
      <c r="B78" s="14" t="s">
        <v>14</v>
      </c>
      <c r="C78" s="14" t="s">
        <v>34</v>
      </c>
      <c r="D78" s="14" t="s">
        <v>77</v>
      </c>
      <c r="E78" s="14" t="s">
        <v>132</v>
      </c>
      <c r="F78" s="14">
        <v>240</v>
      </c>
      <c r="G78" s="15">
        <v>712100</v>
      </c>
    </row>
    <row r="79" spans="1:7" ht="26.25" hidden="1" x14ac:dyDescent="0.25">
      <c r="A79" s="7" t="s">
        <v>80</v>
      </c>
      <c r="B79" s="5" t="s">
        <v>14</v>
      </c>
      <c r="C79" s="8" t="s">
        <v>34</v>
      </c>
      <c r="D79" s="8" t="s">
        <v>77</v>
      </c>
      <c r="E79" s="8" t="s">
        <v>81</v>
      </c>
      <c r="F79" s="14"/>
      <c r="G79" s="9">
        <f>G80</f>
        <v>0</v>
      </c>
    </row>
    <row r="80" spans="1:7" hidden="1" x14ac:dyDescent="0.25">
      <c r="A80" s="10" t="s">
        <v>82</v>
      </c>
      <c r="B80" s="8" t="s">
        <v>14</v>
      </c>
      <c r="C80" s="11" t="s">
        <v>34</v>
      </c>
      <c r="D80" s="11" t="s">
        <v>77</v>
      </c>
      <c r="E80" s="11" t="s">
        <v>83</v>
      </c>
      <c r="F80" s="14"/>
      <c r="G80" s="12">
        <f>G81</f>
        <v>0</v>
      </c>
    </row>
    <row r="81" spans="1:7" ht="26.25" hidden="1" x14ac:dyDescent="0.25">
      <c r="A81" s="13" t="s">
        <v>31</v>
      </c>
      <c r="B81" s="8" t="s">
        <v>14</v>
      </c>
      <c r="C81" s="14" t="s">
        <v>34</v>
      </c>
      <c r="D81" s="14" t="s">
        <v>77</v>
      </c>
      <c r="E81" s="14" t="s">
        <v>83</v>
      </c>
      <c r="F81" s="14" t="s">
        <v>32</v>
      </c>
      <c r="G81" s="15">
        <v>0</v>
      </c>
    </row>
    <row r="82" spans="1:7" x14ac:dyDescent="0.25">
      <c r="A82" s="4" t="s">
        <v>84</v>
      </c>
      <c r="B82" s="11" t="s">
        <v>14</v>
      </c>
      <c r="C82" s="5" t="s">
        <v>85</v>
      </c>
      <c r="D82" s="5"/>
      <c r="E82" s="5"/>
      <c r="F82" s="5"/>
      <c r="G82" s="6">
        <f>G83+G88</f>
        <v>1922384.9</v>
      </c>
    </row>
    <row r="83" spans="1:7" hidden="1" x14ac:dyDescent="0.25">
      <c r="A83" s="7" t="s">
        <v>86</v>
      </c>
      <c r="B83" s="14" t="s">
        <v>14</v>
      </c>
      <c r="C83" s="8" t="s">
        <v>85</v>
      </c>
      <c r="D83" s="8" t="s">
        <v>15</v>
      </c>
      <c r="E83" s="8"/>
      <c r="F83" s="8"/>
      <c r="G83" s="9">
        <f>G84</f>
        <v>0</v>
      </c>
    </row>
    <row r="84" spans="1:7" hidden="1" x14ac:dyDescent="0.25">
      <c r="A84" s="7" t="s">
        <v>18</v>
      </c>
      <c r="B84" s="14" t="s">
        <v>14</v>
      </c>
      <c r="C84" s="8" t="s">
        <v>85</v>
      </c>
      <c r="D84" s="8" t="s">
        <v>15</v>
      </c>
      <c r="E84" s="8" t="s">
        <v>19</v>
      </c>
      <c r="F84" s="8"/>
      <c r="G84" s="9">
        <f>SUM(G85)</f>
        <v>0</v>
      </c>
    </row>
    <row r="85" spans="1:7" hidden="1" x14ac:dyDescent="0.25">
      <c r="A85" s="10" t="s">
        <v>35</v>
      </c>
      <c r="B85" s="8" t="s">
        <v>14</v>
      </c>
      <c r="C85" s="11" t="s">
        <v>85</v>
      </c>
      <c r="D85" s="11" t="s">
        <v>15</v>
      </c>
      <c r="E85" s="11" t="s">
        <v>87</v>
      </c>
      <c r="F85" s="11"/>
      <c r="G85" s="12">
        <f>G86+G87</f>
        <v>0</v>
      </c>
    </row>
    <row r="86" spans="1:7" ht="26.25" hidden="1" x14ac:dyDescent="0.25">
      <c r="A86" s="13" t="s">
        <v>31</v>
      </c>
      <c r="B86" s="8" t="s">
        <v>14</v>
      </c>
      <c r="C86" s="14" t="s">
        <v>85</v>
      </c>
      <c r="D86" s="14" t="s">
        <v>15</v>
      </c>
      <c r="E86" s="14" t="s">
        <v>87</v>
      </c>
      <c r="F86" s="14">
        <v>240</v>
      </c>
      <c r="G86" s="15">
        <f>188010.55-188010.55</f>
        <v>0</v>
      </c>
    </row>
    <row r="87" spans="1:7" hidden="1" x14ac:dyDescent="0.25">
      <c r="A87" s="13" t="s">
        <v>37</v>
      </c>
      <c r="B87" s="11" t="s">
        <v>14</v>
      </c>
      <c r="C87" s="14" t="s">
        <v>85</v>
      </c>
      <c r="D87" s="14" t="s">
        <v>15</v>
      </c>
      <c r="E87" s="14" t="s">
        <v>87</v>
      </c>
      <c r="F87" s="14" t="s">
        <v>38</v>
      </c>
      <c r="G87" s="15">
        <v>0</v>
      </c>
    </row>
    <row r="88" spans="1:7" x14ac:dyDescent="0.25">
      <c r="A88" s="7" t="s">
        <v>88</v>
      </c>
      <c r="B88" s="14" t="s">
        <v>14</v>
      </c>
      <c r="C88" s="8" t="s">
        <v>85</v>
      </c>
      <c r="D88" s="8" t="s">
        <v>28</v>
      </c>
      <c r="E88" s="8"/>
      <c r="F88" s="8"/>
      <c r="G88" s="9">
        <f>G95+G92+G89</f>
        <v>1922384.9</v>
      </c>
    </row>
    <row r="89" spans="1:7" ht="26.25" x14ac:dyDescent="0.25">
      <c r="A89" s="7" t="s">
        <v>128</v>
      </c>
      <c r="B89" s="8" t="s">
        <v>14</v>
      </c>
      <c r="C89" s="8" t="s">
        <v>85</v>
      </c>
      <c r="D89" s="8" t="s">
        <v>28</v>
      </c>
      <c r="E89" s="8" t="s">
        <v>89</v>
      </c>
      <c r="F89" s="8"/>
      <c r="G89" s="9">
        <f>G90</f>
        <v>400000</v>
      </c>
    </row>
    <row r="90" spans="1:7" x14ac:dyDescent="0.25">
      <c r="A90" s="10" t="s">
        <v>90</v>
      </c>
      <c r="B90" s="11" t="s">
        <v>14</v>
      </c>
      <c r="C90" s="11" t="s">
        <v>85</v>
      </c>
      <c r="D90" s="11" t="s">
        <v>28</v>
      </c>
      <c r="E90" s="11" t="s">
        <v>91</v>
      </c>
      <c r="F90" s="8"/>
      <c r="G90" s="12">
        <f>G91</f>
        <v>400000</v>
      </c>
    </row>
    <row r="91" spans="1:7" ht="26.25" x14ac:dyDescent="0.25">
      <c r="A91" s="13" t="s">
        <v>31</v>
      </c>
      <c r="B91" s="14" t="s">
        <v>14</v>
      </c>
      <c r="C91" s="14" t="s">
        <v>85</v>
      </c>
      <c r="D91" s="14" t="s">
        <v>28</v>
      </c>
      <c r="E91" s="14" t="s">
        <v>91</v>
      </c>
      <c r="F91" s="14" t="s">
        <v>32</v>
      </c>
      <c r="G91" s="15">
        <v>400000</v>
      </c>
    </row>
    <row r="92" spans="1:7" ht="26.25" x14ac:dyDescent="0.25">
      <c r="A92" s="7" t="s">
        <v>129</v>
      </c>
      <c r="B92" s="8" t="s">
        <v>14</v>
      </c>
      <c r="C92" s="8" t="s">
        <v>85</v>
      </c>
      <c r="D92" s="8" t="s">
        <v>28</v>
      </c>
      <c r="E92" s="8" t="s">
        <v>81</v>
      </c>
      <c r="F92" s="8"/>
      <c r="G92" s="9">
        <f>G93</f>
        <v>1160083</v>
      </c>
    </row>
    <row r="93" spans="1:7" x14ac:dyDescent="0.25">
      <c r="A93" s="10" t="s">
        <v>82</v>
      </c>
      <c r="B93" s="11" t="s">
        <v>14</v>
      </c>
      <c r="C93" s="11" t="s">
        <v>85</v>
      </c>
      <c r="D93" s="11" t="s">
        <v>28</v>
      </c>
      <c r="E93" s="11" t="s">
        <v>83</v>
      </c>
      <c r="F93" s="8"/>
      <c r="G93" s="12">
        <f>G94</f>
        <v>1160083</v>
      </c>
    </row>
    <row r="94" spans="1:7" ht="26.25" x14ac:dyDescent="0.25">
      <c r="A94" s="13" t="s">
        <v>31</v>
      </c>
      <c r="B94" s="14" t="s">
        <v>14</v>
      </c>
      <c r="C94" s="14" t="s">
        <v>85</v>
      </c>
      <c r="D94" s="14" t="s">
        <v>28</v>
      </c>
      <c r="E94" s="14" t="s">
        <v>83</v>
      </c>
      <c r="F94" s="14" t="s">
        <v>32</v>
      </c>
      <c r="G94" s="15">
        <v>1160083</v>
      </c>
    </row>
    <row r="95" spans="1:7" x14ac:dyDescent="0.25">
      <c r="A95" s="7" t="s">
        <v>18</v>
      </c>
      <c r="B95" s="5" t="s">
        <v>14</v>
      </c>
      <c r="C95" s="8" t="s">
        <v>85</v>
      </c>
      <c r="D95" s="8" t="s">
        <v>28</v>
      </c>
      <c r="E95" s="8" t="s">
        <v>19</v>
      </c>
      <c r="F95" s="8"/>
      <c r="G95" s="9">
        <f>G96</f>
        <v>362301.9</v>
      </c>
    </row>
    <row r="96" spans="1:7" ht="26.25" x14ac:dyDescent="0.25">
      <c r="A96" s="10" t="s">
        <v>92</v>
      </c>
      <c r="B96" s="8" t="s">
        <v>14</v>
      </c>
      <c r="C96" s="11" t="s">
        <v>85</v>
      </c>
      <c r="D96" s="11" t="s">
        <v>28</v>
      </c>
      <c r="E96" s="11" t="s">
        <v>93</v>
      </c>
      <c r="F96" s="11"/>
      <c r="G96" s="12">
        <f>SUM(G97)</f>
        <v>362301.9</v>
      </c>
    </row>
    <row r="97" spans="1:7" ht="26.25" x14ac:dyDescent="0.25">
      <c r="A97" s="13" t="s">
        <v>31</v>
      </c>
      <c r="B97" s="11" t="s">
        <v>14</v>
      </c>
      <c r="C97" s="14" t="s">
        <v>85</v>
      </c>
      <c r="D97" s="14" t="s">
        <v>28</v>
      </c>
      <c r="E97" s="14" t="s">
        <v>93</v>
      </c>
      <c r="F97" s="14" t="s">
        <v>32</v>
      </c>
      <c r="G97" s="15">
        <v>362301.9</v>
      </c>
    </row>
    <row r="98" spans="1:7" x14ac:dyDescent="0.25">
      <c r="A98" s="4" t="s">
        <v>94</v>
      </c>
      <c r="B98" s="14" t="s">
        <v>14</v>
      </c>
      <c r="C98" s="5" t="s">
        <v>95</v>
      </c>
      <c r="D98" s="5"/>
      <c r="E98" s="5"/>
      <c r="F98" s="5"/>
      <c r="G98" s="6">
        <f>G99</f>
        <v>4119201.8099999996</v>
      </c>
    </row>
    <row r="99" spans="1:7" x14ac:dyDescent="0.25">
      <c r="A99" s="7" t="s">
        <v>96</v>
      </c>
      <c r="B99" s="14" t="s">
        <v>14</v>
      </c>
      <c r="C99" s="8" t="s">
        <v>95</v>
      </c>
      <c r="D99" s="8" t="s">
        <v>15</v>
      </c>
      <c r="E99" s="8"/>
      <c r="F99" s="8"/>
      <c r="G99" s="9">
        <f>G100</f>
        <v>4119201.8099999996</v>
      </c>
    </row>
    <row r="100" spans="1:7" x14ac:dyDescent="0.25">
      <c r="A100" s="7" t="s">
        <v>18</v>
      </c>
      <c r="B100" s="14" t="s">
        <v>14</v>
      </c>
      <c r="C100" s="8" t="s">
        <v>95</v>
      </c>
      <c r="D100" s="8" t="s">
        <v>15</v>
      </c>
      <c r="E100" s="8" t="s">
        <v>19</v>
      </c>
      <c r="F100" s="8"/>
      <c r="G100" s="9">
        <f>G101+G106</f>
        <v>4119201.8099999996</v>
      </c>
    </row>
    <row r="101" spans="1:7" x14ac:dyDescent="0.25">
      <c r="A101" s="10" t="s">
        <v>97</v>
      </c>
      <c r="B101" s="14" t="s">
        <v>14</v>
      </c>
      <c r="C101" s="11" t="s">
        <v>95</v>
      </c>
      <c r="D101" s="11" t="s">
        <v>15</v>
      </c>
      <c r="E101" s="11" t="s">
        <v>133</v>
      </c>
      <c r="F101" s="11"/>
      <c r="G101" s="12">
        <f>SUM(G102:G105)</f>
        <v>3785868.4699999997</v>
      </c>
    </row>
    <row r="102" spans="1:7" x14ac:dyDescent="0.25">
      <c r="A102" s="13" t="s">
        <v>98</v>
      </c>
      <c r="B102" s="11" t="s">
        <v>14</v>
      </c>
      <c r="C102" s="14" t="s">
        <v>95</v>
      </c>
      <c r="D102" s="14" t="s">
        <v>15</v>
      </c>
      <c r="E102" s="14" t="s">
        <v>133</v>
      </c>
      <c r="F102" s="14">
        <v>110</v>
      </c>
      <c r="G102" s="15">
        <v>1396893.41</v>
      </c>
    </row>
    <row r="103" spans="1:7" ht="26.25" x14ac:dyDescent="0.25">
      <c r="A103" s="13" t="s">
        <v>31</v>
      </c>
      <c r="B103" s="14" t="s">
        <v>14</v>
      </c>
      <c r="C103" s="14" t="s">
        <v>95</v>
      </c>
      <c r="D103" s="14" t="s">
        <v>15</v>
      </c>
      <c r="E103" s="14" t="s">
        <v>133</v>
      </c>
      <c r="F103" s="14">
        <v>240</v>
      </c>
      <c r="G103" s="15">
        <v>2369775.06</v>
      </c>
    </row>
    <row r="104" spans="1:7" x14ac:dyDescent="0.25">
      <c r="A104" s="13" t="s">
        <v>99</v>
      </c>
      <c r="B104" s="5" t="s">
        <v>14</v>
      </c>
      <c r="C104" s="14" t="s">
        <v>95</v>
      </c>
      <c r="D104" s="14" t="s">
        <v>15</v>
      </c>
      <c r="E104" s="14" t="s">
        <v>133</v>
      </c>
      <c r="F104" s="14" t="s">
        <v>100</v>
      </c>
      <c r="G104" s="15">
        <v>0</v>
      </c>
    </row>
    <row r="105" spans="1:7" x14ac:dyDescent="0.25">
      <c r="A105" s="13" t="s">
        <v>39</v>
      </c>
      <c r="B105" s="8" t="s">
        <v>14</v>
      </c>
      <c r="C105" s="14" t="s">
        <v>95</v>
      </c>
      <c r="D105" s="14" t="s">
        <v>15</v>
      </c>
      <c r="E105" s="14" t="s">
        <v>133</v>
      </c>
      <c r="F105" s="14">
        <v>850</v>
      </c>
      <c r="G105" s="15">
        <v>19200</v>
      </c>
    </row>
    <row r="106" spans="1:7" ht="51.75" x14ac:dyDescent="0.25">
      <c r="A106" s="10" t="s">
        <v>101</v>
      </c>
      <c r="B106" s="8" t="s">
        <v>14</v>
      </c>
      <c r="C106" s="11" t="s">
        <v>95</v>
      </c>
      <c r="D106" s="11" t="s">
        <v>15</v>
      </c>
      <c r="E106" s="11" t="s">
        <v>117</v>
      </c>
      <c r="F106" s="11"/>
      <c r="G106" s="12">
        <f>G107</f>
        <v>333333.34000000003</v>
      </c>
    </row>
    <row r="107" spans="1:7" ht="26.25" x14ac:dyDescent="0.25">
      <c r="A107" s="13" t="s">
        <v>31</v>
      </c>
      <c r="B107" s="11" t="s">
        <v>14</v>
      </c>
      <c r="C107" s="14" t="s">
        <v>95</v>
      </c>
      <c r="D107" s="14" t="s">
        <v>15</v>
      </c>
      <c r="E107" s="14" t="s">
        <v>117</v>
      </c>
      <c r="F107" s="14" t="s">
        <v>32</v>
      </c>
      <c r="G107" s="15">
        <v>333333.34000000003</v>
      </c>
    </row>
    <row r="108" spans="1:7" x14ac:dyDescent="0.25">
      <c r="A108" s="4" t="s">
        <v>102</v>
      </c>
      <c r="B108" s="14" t="s">
        <v>14</v>
      </c>
      <c r="C108" s="5" t="s">
        <v>103</v>
      </c>
      <c r="D108" s="5"/>
      <c r="E108" s="5"/>
      <c r="F108" s="5"/>
      <c r="G108" s="6">
        <f t="shared" ref="G108:G111" si="3">G109</f>
        <v>74628</v>
      </c>
    </row>
    <row r="109" spans="1:7" x14ac:dyDescent="0.25">
      <c r="A109" s="7" t="s">
        <v>104</v>
      </c>
      <c r="B109" s="5" t="s">
        <v>14</v>
      </c>
      <c r="C109" s="8" t="s">
        <v>103</v>
      </c>
      <c r="D109" s="8" t="s">
        <v>15</v>
      </c>
      <c r="E109" s="8"/>
      <c r="F109" s="8"/>
      <c r="G109" s="9">
        <f t="shared" si="3"/>
        <v>74628</v>
      </c>
    </row>
    <row r="110" spans="1:7" x14ac:dyDescent="0.25">
      <c r="A110" s="7" t="s">
        <v>18</v>
      </c>
      <c r="B110" s="8" t="s">
        <v>14</v>
      </c>
      <c r="C110" s="8" t="s">
        <v>103</v>
      </c>
      <c r="D110" s="8" t="s">
        <v>15</v>
      </c>
      <c r="E110" s="8" t="s">
        <v>19</v>
      </c>
      <c r="F110" s="8"/>
      <c r="G110" s="9">
        <f t="shared" si="3"/>
        <v>74628</v>
      </c>
    </row>
    <row r="111" spans="1:7" x14ac:dyDescent="0.25">
      <c r="A111" s="10" t="s">
        <v>105</v>
      </c>
      <c r="B111" s="8" t="s">
        <v>14</v>
      </c>
      <c r="C111" s="11" t="s">
        <v>103</v>
      </c>
      <c r="D111" s="11" t="s">
        <v>15</v>
      </c>
      <c r="E111" s="11" t="s">
        <v>106</v>
      </c>
      <c r="F111" s="11"/>
      <c r="G111" s="12">
        <f t="shared" si="3"/>
        <v>74628</v>
      </c>
    </row>
    <row r="112" spans="1:7" x14ac:dyDescent="0.25">
      <c r="A112" s="17" t="s">
        <v>107</v>
      </c>
      <c r="B112" s="11" t="s">
        <v>14</v>
      </c>
      <c r="C112" s="14" t="s">
        <v>103</v>
      </c>
      <c r="D112" s="14" t="s">
        <v>15</v>
      </c>
      <c r="E112" s="14" t="s">
        <v>106</v>
      </c>
      <c r="F112" s="14" t="s">
        <v>108</v>
      </c>
      <c r="G112" s="15">
        <v>74628</v>
      </c>
    </row>
    <row r="113" spans="1:7" x14ac:dyDescent="0.25">
      <c r="A113" s="18" t="s">
        <v>109</v>
      </c>
      <c r="B113" s="14" t="s">
        <v>14</v>
      </c>
      <c r="C113" s="5" t="s">
        <v>49</v>
      </c>
      <c r="D113" s="5"/>
      <c r="E113" s="5"/>
      <c r="F113" s="5"/>
      <c r="G113" s="6">
        <f>G114</f>
        <v>50000</v>
      </c>
    </row>
    <row r="114" spans="1:7" x14ac:dyDescent="0.25">
      <c r="A114" s="19" t="s">
        <v>110</v>
      </c>
      <c r="B114" s="21" t="s">
        <v>115</v>
      </c>
      <c r="C114" s="8" t="s">
        <v>49</v>
      </c>
      <c r="D114" s="8" t="s">
        <v>85</v>
      </c>
      <c r="E114" s="8"/>
      <c r="F114" s="8"/>
      <c r="G114" s="9">
        <f>G116</f>
        <v>50000</v>
      </c>
    </row>
    <row r="115" spans="1:7" ht="26.25" x14ac:dyDescent="0.25">
      <c r="A115" s="7" t="s">
        <v>130</v>
      </c>
      <c r="C115" s="8" t="s">
        <v>49</v>
      </c>
      <c r="D115" s="8" t="s">
        <v>85</v>
      </c>
      <c r="E115" s="8" t="s">
        <v>111</v>
      </c>
      <c r="F115" s="8"/>
      <c r="G115" s="9">
        <f>G116</f>
        <v>50000</v>
      </c>
    </row>
    <row r="116" spans="1:7" x14ac:dyDescent="0.25">
      <c r="A116" s="20" t="s">
        <v>112</v>
      </c>
      <c r="C116" s="11" t="s">
        <v>49</v>
      </c>
      <c r="D116" s="11" t="s">
        <v>85</v>
      </c>
      <c r="E116" s="11" t="s">
        <v>113</v>
      </c>
      <c r="F116" s="11"/>
      <c r="G116" s="12">
        <f>SUM(G117:G117)</f>
        <v>50000</v>
      </c>
    </row>
    <row r="117" spans="1:7" ht="26.25" x14ac:dyDescent="0.25">
      <c r="A117" s="13" t="s">
        <v>31</v>
      </c>
      <c r="C117" s="14" t="s">
        <v>49</v>
      </c>
      <c r="D117" s="14" t="s">
        <v>85</v>
      </c>
      <c r="E117" s="14" t="s">
        <v>113</v>
      </c>
      <c r="F117" s="14" t="s">
        <v>32</v>
      </c>
      <c r="G117" s="15">
        <v>50000</v>
      </c>
    </row>
    <row r="118" spans="1:7" x14ac:dyDescent="0.25">
      <c r="A118" s="7" t="s">
        <v>114</v>
      </c>
      <c r="C118" s="21" t="s">
        <v>115</v>
      </c>
      <c r="D118" s="22" t="s">
        <v>115</v>
      </c>
      <c r="E118" s="22" t="s">
        <v>115</v>
      </c>
      <c r="F118" s="21" t="s">
        <v>115</v>
      </c>
      <c r="G118" s="9">
        <f>SUM(G11,G53,G59,G74,G82,G98,G108,G113)</f>
        <v>12326311.07</v>
      </c>
    </row>
  </sheetData>
  <mergeCells count="8">
    <mergeCell ref="G8:G9"/>
    <mergeCell ref="A6:G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76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2025-12-17T13:06:25Z</dcterms:modified>
</cp:coreProperties>
</file>